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domenech\Downloads\"/>
    </mc:Choice>
  </mc:AlternateContent>
  <xr:revisionPtr revIDLastSave="0" documentId="8_{E0BC0BAE-B1B3-40FB-94C8-30191E0E05FD}" xr6:coauthVersionLast="47" xr6:coauthVersionMax="47" xr10:uidLastSave="{00000000-0000-0000-0000-000000000000}"/>
  <bookViews>
    <workbookView xWindow="-120" yWindow="-120" windowWidth="29040" windowHeight="15720" xr2:uid="{85646F3C-BE49-4186-BF9A-00757C1FC03D}"/>
  </bookViews>
  <sheets>
    <sheet name="Preus Zero" sheetId="9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9" l="1"/>
  <c r="G18" i="9" s="1"/>
  <c r="G14" i="9"/>
  <c r="G13" i="9"/>
  <c r="G15" i="9" s="1"/>
  <c r="F10" i="9"/>
  <c r="E10" i="9"/>
  <c r="G10" i="9" s="1"/>
  <c r="C10" i="9"/>
  <c r="B10" i="9"/>
  <c r="F9" i="9"/>
  <c r="E9" i="9"/>
  <c r="G9" i="9" s="1"/>
  <c r="C9" i="9"/>
  <c r="B9" i="9"/>
  <c r="F8" i="9"/>
  <c r="E8" i="9"/>
  <c r="G8" i="9" s="1"/>
  <c r="C8" i="9"/>
  <c r="B8" i="9"/>
  <c r="F7" i="9"/>
  <c r="E7" i="9"/>
  <c r="C7" i="9"/>
  <c r="B7" i="9"/>
  <c r="F6" i="9"/>
  <c r="E6" i="9"/>
  <c r="G6" i="9" s="1"/>
  <c r="C6" i="9"/>
  <c r="B6" i="9"/>
  <c r="F5" i="9"/>
  <c r="E5" i="9"/>
  <c r="G5" i="9" s="1"/>
  <c r="C5" i="9"/>
  <c r="B5" i="9"/>
  <c r="F4" i="9"/>
  <c r="E4" i="9"/>
  <c r="G4" i="9" s="1"/>
  <c r="C4" i="9"/>
  <c r="B4" i="9"/>
  <c r="A1" i="9"/>
  <c r="G7" i="9" l="1"/>
  <c r="G11" i="9" s="1"/>
  <c r="G20" i="9" s="1"/>
  <c r="G22" i="9" s="1"/>
  <c r="G23" i="9" s="1"/>
  <c r="G24" i="9" s="1"/>
</calcChain>
</file>

<file path=xl/sharedStrings.xml><?xml version="1.0" encoding="utf-8"?>
<sst xmlns="http://schemas.openxmlformats.org/spreadsheetml/2006/main" count="34" uniqueCount="32">
  <si>
    <t>EQUIP DE DIRECCIÓ D'OBRA- PRESSUPOST DE LICITACIÓ</t>
  </si>
  <si>
    <t>Unitat</t>
  </si>
  <si>
    <t>Preu unitari
(€/ut.)</t>
  </si>
  <si>
    <t>Amidament</t>
  </si>
  <si>
    <t>Import (€)</t>
  </si>
  <si>
    <t>Assajos de contrast(*)</t>
  </si>
  <si>
    <t>PA</t>
  </si>
  <si>
    <t>(A) Mitjans personals i mitjans auxiliars</t>
  </si>
  <si>
    <t>Dedicació 
(%)</t>
  </si>
  <si>
    <t>P1</t>
  </si>
  <si>
    <t>P2</t>
  </si>
  <si>
    <t>P3</t>
  </si>
  <si>
    <t>P4</t>
  </si>
  <si>
    <t>P5</t>
  </si>
  <si>
    <t>Total (A)</t>
  </si>
  <si>
    <t>(B) Treballs finals</t>
  </si>
  <si>
    <t>P6</t>
  </si>
  <si>
    <t>Redacció d'informe previ del projecte i aprovació del Pla de SiS i Pla de GR i PAQ</t>
  </si>
  <si>
    <t>ut.</t>
  </si>
  <si>
    <t>P7</t>
  </si>
  <si>
    <t>Redacció del DOE (*)</t>
  </si>
  <si>
    <t>Total (B)</t>
  </si>
  <si>
    <t>(C) Altres serveis</t>
  </si>
  <si>
    <t>P8</t>
  </si>
  <si>
    <t>P9</t>
  </si>
  <si>
    <t>Total (C)</t>
  </si>
  <si>
    <t>Total serveis DO</t>
  </si>
  <si>
    <t>IVA</t>
  </si>
  <si>
    <t>Total amb IVA</t>
  </si>
  <si>
    <t>Total=(A)+(B)+(C )</t>
  </si>
  <si>
    <t>P10</t>
  </si>
  <si>
    <t>(*) La partida P9 i P10 no es pot modificar a la baixa.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</si>
</sst>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gencat.sharepoint.com/sites/DOPObresiProjectes/Documents%20compartits/EXECUCI&#211;%20OiP/ACTUACIONS/2.1.57_Fase%204_Instal&#183;laci&#243;%20analitzadors%20de%20qualitat%20d'aigua/03.%20DO/01.%20CONTRACTACI&#211;/01.%20LICITACI&#211;/2.1.57%20Fase%204%20D.O..xlsx" TargetMode="External"/><Relationship Id="rId2" Type="http://schemas.microsoft.com/office/2019/04/relationships/externalLinkLongPath" Target="https://gencat.sharepoint.com/sites/DOPObresiProjectes/Documents%20compartits/EXECUCI&#211;%20OiP/ACTUACIONS/2.1.57_Fase%204_Instal&#183;laci&#243;%20analitzadors%20de%20qualitat%20d'aigua/03.%20DO/01.%20CONTRACTACI&#211;/01.%20LICITACI&#211;/2.1.57%20Fase%204%20D.O..xlsx?A541F177" TargetMode="External"/><Relationship Id="rId1" Type="http://schemas.openxmlformats.org/officeDocument/2006/relationships/externalLinkPath" Target="file:///\\A541F177\2.1.57%20Fase%204%20D.O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Costos Directes i Indirectes"/>
      <sheetName val="Càlcul cost DO i CSiS"/>
      <sheetName val="Taula Emplaçaments"/>
      <sheetName val="Resum "/>
      <sheetName val="Preus Zero"/>
    </sheetNames>
    <sheetDataSet>
      <sheetData sheetId="0" refreshError="1"/>
      <sheetData sheetId="1">
        <row r="1">
          <cell r="A1" t="str">
            <v>“PROJECTE PER A INSTAL·LACIÓ D’ANALITZADORS DE QUALITAT I PRESES DE MOSTRA A DIFERENTS ESTACIONS D’ATL” Id.Pla 2.1.57 Fase 4.”</v>
          </cell>
        </row>
        <row r="130">
          <cell r="A130" t="str">
            <v>Director/a d'obra (15)</v>
          </cell>
          <cell r="B130" t="str">
            <v>mes</v>
          </cell>
          <cell r="D130">
            <v>20</v>
          </cell>
          <cell r="E130">
            <v>10</v>
          </cell>
        </row>
        <row r="131">
          <cell r="A131" t="str">
            <v>Adjunt/a Director/a d'Obra (5)</v>
          </cell>
          <cell r="B131" t="str">
            <v>mes</v>
          </cell>
          <cell r="D131">
            <v>80</v>
          </cell>
          <cell r="E131">
            <v>10</v>
          </cell>
        </row>
        <row r="132">
          <cell r="A132" t="str">
            <v>Coordinador de SiS i ambiental (5)</v>
          </cell>
          <cell r="B132" t="str">
            <v>mes</v>
          </cell>
          <cell r="D132">
            <v>20</v>
          </cell>
          <cell r="E132">
            <v>10</v>
          </cell>
        </row>
        <row r="133">
          <cell r="A133" t="str">
            <v>Tècnic equips i instal·lacions elèctriques, automatització i telecontrol</v>
          </cell>
          <cell r="B133" t="str">
            <v>mes</v>
          </cell>
          <cell r="D133">
            <v>20</v>
          </cell>
          <cell r="E133">
            <v>5</v>
          </cell>
        </row>
        <row r="134">
          <cell r="B134" t="str">
            <v>mes</v>
          </cell>
        </row>
        <row r="135">
          <cell r="B135" t="str">
            <v>mes</v>
          </cell>
        </row>
        <row r="136">
          <cell r="B136" t="str">
            <v>mes</v>
          </cell>
        </row>
        <row r="144">
          <cell r="A144" t="str">
            <v>BIM Manager</v>
          </cell>
          <cell r="D144">
            <v>20</v>
          </cell>
          <cell r="E144">
            <v>1</v>
          </cell>
        </row>
        <row r="145">
          <cell r="A145" t="str">
            <v>Modelador BIM</v>
          </cell>
          <cell r="D145">
            <v>20</v>
          </cell>
          <cell r="E145">
            <v>2</v>
          </cell>
        </row>
        <row r="146">
          <cell r="A146" t="str">
            <v>Delineant projectista</v>
          </cell>
          <cell r="D146">
            <v>30</v>
          </cell>
          <cell r="E146">
            <v>3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6A38B-966D-48CB-A95F-E65F32C8A10F}">
  <dimension ref="A1:G24"/>
  <sheetViews>
    <sheetView tabSelected="1" zoomScaleNormal="100" workbookViewId="0">
      <selection activeCell="D17" sqref="D17"/>
    </sheetView>
  </sheetViews>
  <sheetFormatPr baseColWidth="10" defaultColWidth="11.42578125" defaultRowHeight="15" x14ac:dyDescent="0.25"/>
  <cols>
    <col min="1" max="1" width="3.85546875" customWidth="1"/>
    <col min="2" max="2" width="32.28515625" bestFit="1" customWidth="1"/>
    <col min="3" max="3" width="7.5703125" bestFit="1" customWidth="1"/>
    <col min="4" max="4" width="11.7109375" customWidth="1"/>
    <col min="5" max="5" width="8.28515625" bestFit="1" customWidth="1"/>
    <col min="6" max="6" width="9.7109375" bestFit="1" customWidth="1"/>
    <col min="7" max="7" width="11.28515625" customWidth="1"/>
    <col min="9" max="9" width="16.5703125" bestFit="1" customWidth="1"/>
    <col min="10" max="11" width="12" bestFit="1" customWidth="1"/>
    <col min="12" max="12" width="13.140625" bestFit="1" customWidth="1"/>
  </cols>
  <sheetData>
    <row r="1" spans="1:7" ht="35.25" customHeight="1" x14ac:dyDescent="0.25">
      <c r="A1" s="26" t="str">
        <f>'[1]Càlcul cost DO i CSiS'!A1</f>
        <v>“PROJECTE PER A INSTAL·LACIÓ D’ANALITZADORS DE QUALITAT I PRESES DE MOSTRA A DIFERENTS ESTACIONS D’ATL” Id.Pla 2.1.57 Fase 4.”</v>
      </c>
      <c r="B1" s="27"/>
      <c r="C1" s="27"/>
      <c r="D1" s="27"/>
      <c r="E1" s="27"/>
      <c r="F1" s="27"/>
      <c r="G1" s="28"/>
    </row>
    <row r="2" spans="1:7" x14ac:dyDescent="0.25">
      <c r="A2" s="29" t="s">
        <v>0</v>
      </c>
      <c r="B2" s="30"/>
      <c r="C2" s="30"/>
      <c r="D2" s="30"/>
      <c r="E2" s="30"/>
      <c r="F2" s="30"/>
      <c r="G2" s="31"/>
    </row>
    <row r="3" spans="1:7" ht="54.75" customHeight="1" x14ac:dyDescent="0.25">
      <c r="A3" s="4"/>
      <c r="B3" s="5" t="s">
        <v>7</v>
      </c>
      <c r="C3" s="6" t="s">
        <v>1</v>
      </c>
      <c r="D3" s="7" t="s">
        <v>2</v>
      </c>
      <c r="E3" s="7" t="s">
        <v>8</v>
      </c>
      <c r="F3" s="6" t="s">
        <v>3</v>
      </c>
      <c r="G3" s="6" t="s">
        <v>4</v>
      </c>
    </row>
    <row r="4" spans="1:7" x14ac:dyDescent="0.25">
      <c r="A4" s="8" t="s">
        <v>9</v>
      </c>
      <c r="B4" s="9" t="str">
        <f>'[1]Càlcul cost DO i CSiS'!A130</f>
        <v>Director/a d'obra (15)</v>
      </c>
      <c r="C4" s="3" t="str">
        <f>'[1]Càlcul cost DO i CSiS'!B130</f>
        <v>mes</v>
      </c>
      <c r="D4" s="2"/>
      <c r="E4" s="3">
        <f>'[1]Càlcul cost DO i CSiS'!D130</f>
        <v>20</v>
      </c>
      <c r="F4" s="3">
        <f>'[1]Càlcul cost DO i CSiS'!E130</f>
        <v>10</v>
      </c>
      <c r="G4" s="14">
        <f>D4*(E4/100)*F4</f>
        <v>0</v>
      </c>
    </row>
    <row r="5" spans="1:7" x14ac:dyDescent="0.25">
      <c r="A5" s="8" t="s">
        <v>10</v>
      </c>
      <c r="B5" s="9" t="str">
        <f>'[1]Càlcul cost DO i CSiS'!A131</f>
        <v>Adjunt/a Director/a d'Obra (5)</v>
      </c>
      <c r="C5" s="3" t="str">
        <f>'[1]Càlcul cost DO i CSiS'!B131</f>
        <v>mes</v>
      </c>
      <c r="D5" s="2"/>
      <c r="E5" s="3">
        <f>'[1]Càlcul cost DO i CSiS'!D131</f>
        <v>80</v>
      </c>
      <c r="F5" s="3">
        <f>'[1]Càlcul cost DO i CSiS'!E131</f>
        <v>10</v>
      </c>
      <c r="G5" s="14">
        <f t="shared" ref="G5:G10" si="0">D5*(E5/100)*F5</f>
        <v>0</v>
      </c>
    </row>
    <row r="6" spans="1:7" x14ac:dyDescent="0.25">
      <c r="A6" s="8" t="s">
        <v>11</v>
      </c>
      <c r="B6" s="9" t="str">
        <f>'[1]Càlcul cost DO i CSiS'!A132</f>
        <v>Coordinador de SiS i ambiental (5)</v>
      </c>
      <c r="C6" s="3" t="str">
        <f>'[1]Càlcul cost DO i CSiS'!B132</f>
        <v>mes</v>
      </c>
      <c r="D6" s="2"/>
      <c r="E6" s="3">
        <f>'[1]Càlcul cost DO i CSiS'!D132</f>
        <v>20</v>
      </c>
      <c r="F6" s="3">
        <f>'[1]Càlcul cost DO i CSiS'!E132</f>
        <v>10</v>
      </c>
      <c r="G6" s="14">
        <f t="shared" si="0"/>
        <v>0</v>
      </c>
    </row>
    <row r="7" spans="1:7" ht="39.75" customHeight="1" x14ac:dyDescent="0.25">
      <c r="A7" s="8" t="s">
        <v>12</v>
      </c>
      <c r="B7" s="9" t="str">
        <f>'[1]Càlcul cost DO i CSiS'!A133</f>
        <v>Tècnic equips i instal·lacions elèctriques, automatització i telecontrol</v>
      </c>
      <c r="C7" s="3" t="str">
        <f>'[1]Càlcul cost DO i CSiS'!B133</f>
        <v>mes</v>
      </c>
      <c r="D7" s="2"/>
      <c r="E7" s="3">
        <f>'[1]Càlcul cost DO i CSiS'!D133</f>
        <v>20</v>
      </c>
      <c r="F7" s="3">
        <f>'[1]Càlcul cost DO i CSiS'!E133</f>
        <v>5</v>
      </c>
      <c r="G7" s="14">
        <f t="shared" si="0"/>
        <v>0</v>
      </c>
    </row>
    <row r="8" spans="1:7" ht="24" customHeight="1" x14ac:dyDescent="0.25">
      <c r="A8" s="8" t="s">
        <v>13</v>
      </c>
      <c r="B8" s="9" t="str">
        <f>'[1]Càlcul cost DO i CSiS'!A144</f>
        <v>BIM Manager</v>
      </c>
      <c r="C8" s="3" t="str">
        <f>'[1]Càlcul cost DO i CSiS'!B134</f>
        <v>mes</v>
      </c>
      <c r="D8" s="2"/>
      <c r="E8" s="3">
        <f>'[1]Càlcul cost DO i CSiS'!D144</f>
        <v>20</v>
      </c>
      <c r="F8" s="22">
        <f>'[1]Càlcul cost DO i CSiS'!E144</f>
        <v>1</v>
      </c>
      <c r="G8" s="14">
        <f t="shared" si="0"/>
        <v>0</v>
      </c>
    </row>
    <row r="9" spans="1:7" ht="24" customHeight="1" x14ac:dyDescent="0.25">
      <c r="A9" s="8" t="s">
        <v>16</v>
      </c>
      <c r="B9" s="9" t="str">
        <f>'[1]Càlcul cost DO i CSiS'!A145</f>
        <v>Modelador BIM</v>
      </c>
      <c r="C9" s="3" t="str">
        <f>'[1]Càlcul cost DO i CSiS'!B135</f>
        <v>mes</v>
      </c>
      <c r="D9" s="2"/>
      <c r="E9" s="3">
        <f>'[1]Càlcul cost DO i CSiS'!D145</f>
        <v>20</v>
      </c>
      <c r="F9" s="22">
        <f>'[1]Càlcul cost DO i CSiS'!E145</f>
        <v>2</v>
      </c>
      <c r="G9" s="14">
        <f t="shared" si="0"/>
        <v>0</v>
      </c>
    </row>
    <row r="10" spans="1:7" ht="24" customHeight="1" x14ac:dyDescent="0.25">
      <c r="A10" s="8" t="s">
        <v>19</v>
      </c>
      <c r="B10" s="9" t="str">
        <f>'[1]Càlcul cost DO i CSiS'!A146</f>
        <v>Delineant projectista</v>
      </c>
      <c r="C10" s="3" t="str">
        <f>'[1]Càlcul cost DO i CSiS'!B136</f>
        <v>mes</v>
      </c>
      <c r="D10" s="2"/>
      <c r="E10" s="3">
        <f>'[1]Càlcul cost DO i CSiS'!D146</f>
        <v>30</v>
      </c>
      <c r="F10" s="22">
        <f>'[1]Càlcul cost DO i CSiS'!E146</f>
        <v>3</v>
      </c>
      <c r="G10" s="14">
        <f t="shared" si="0"/>
        <v>0</v>
      </c>
    </row>
    <row r="11" spans="1:7" x14ac:dyDescent="0.25">
      <c r="A11" s="8"/>
      <c r="B11" s="9"/>
      <c r="C11" s="1"/>
      <c r="D11" s="10"/>
      <c r="E11" s="1"/>
      <c r="F11" s="6" t="s">
        <v>14</v>
      </c>
      <c r="G11" s="11">
        <f>SUM(G4:G10)</f>
        <v>0</v>
      </c>
    </row>
    <row r="12" spans="1:7" x14ac:dyDescent="0.25">
      <c r="A12" s="5"/>
      <c r="B12" s="4" t="s">
        <v>15</v>
      </c>
      <c r="C12" s="1"/>
      <c r="D12" s="10"/>
      <c r="E12" s="1"/>
      <c r="F12" s="1"/>
      <c r="G12" s="2"/>
    </row>
    <row r="13" spans="1:7" ht="38.25" x14ac:dyDescent="0.25">
      <c r="A13" s="8" t="s">
        <v>23</v>
      </c>
      <c r="B13" s="9" t="s">
        <v>17</v>
      </c>
      <c r="C13" s="1" t="s">
        <v>18</v>
      </c>
      <c r="D13" s="2"/>
      <c r="E13" s="1"/>
      <c r="F13" s="1">
        <v>1</v>
      </c>
      <c r="G13" s="2">
        <f>D13*F13</f>
        <v>0</v>
      </c>
    </row>
    <row r="14" spans="1:7" x14ac:dyDescent="0.25">
      <c r="A14" s="8" t="s">
        <v>24</v>
      </c>
      <c r="B14" s="9" t="s">
        <v>20</v>
      </c>
      <c r="C14" s="1" t="s">
        <v>6</v>
      </c>
      <c r="D14" s="2">
        <v>7855.88</v>
      </c>
      <c r="E14" s="1"/>
      <c r="F14" s="1">
        <v>1</v>
      </c>
      <c r="G14" s="2">
        <f>D14*F14</f>
        <v>7855.88</v>
      </c>
    </row>
    <row r="15" spans="1:7" x14ac:dyDescent="0.25">
      <c r="A15" s="8"/>
      <c r="B15" s="9"/>
      <c r="C15" s="1"/>
      <c r="D15" s="10"/>
      <c r="E15" s="1"/>
      <c r="F15" s="6" t="s">
        <v>21</v>
      </c>
      <c r="G15" s="11">
        <f>SUM(G13:G14)</f>
        <v>7855.88</v>
      </c>
    </row>
    <row r="16" spans="1:7" x14ac:dyDescent="0.25">
      <c r="A16" s="15"/>
      <c r="B16" s="23" t="s">
        <v>22</v>
      </c>
      <c r="C16" s="17"/>
      <c r="D16" s="18"/>
      <c r="E16" s="19"/>
      <c r="F16" s="20"/>
      <c r="G16" s="11"/>
    </row>
    <row r="17" spans="1:7" x14ac:dyDescent="0.25">
      <c r="A17" s="15" t="s">
        <v>30</v>
      </c>
      <c r="B17" s="21" t="s">
        <v>5</v>
      </c>
      <c r="C17" s="1" t="s">
        <v>6</v>
      </c>
      <c r="D17" s="2">
        <v>3000</v>
      </c>
      <c r="E17" s="19"/>
      <c r="F17" s="1">
        <v>1</v>
      </c>
      <c r="G17" s="2">
        <f>D17*F17</f>
        <v>3000</v>
      </c>
    </row>
    <row r="18" spans="1:7" x14ac:dyDescent="0.25">
      <c r="A18" s="15"/>
      <c r="B18" s="16"/>
      <c r="C18" s="17"/>
      <c r="D18" s="18"/>
      <c r="E18" s="19"/>
      <c r="F18" s="6" t="s">
        <v>25</v>
      </c>
      <c r="G18" s="11">
        <f>G17</f>
        <v>3000</v>
      </c>
    </row>
    <row r="19" spans="1:7" x14ac:dyDescent="0.25">
      <c r="A19" s="15"/>
      <c r="B19" s="16"/>
      <c r="C19" s="17"/>
      <c r="D19" s="18"/>
      <c r="E19" s="19"/>
      <c r="F19" s="20"/>
      <c r="G19" s="11"/>
    </row>
    <row r="20" spans="1:7" x14ac:dyDescent="0.25">
      <c r="A20" s="15"/>
      <c r="B20" s="16"/>
      <c r="C20" s="17"/>
      <c r="D20" s="18"/>
      <c r="E20" s="32" t="s">
        <v>29</v>
      </c>
      <c r="F20" s="33"/>
      <c r="G20" s="12">
        <f>G11+G15+G18</f>
        <v>10855.880000000001</v>
      </c>
    </row>
    <row r="21" spans="1:7" x14ac:dyDescent="0.25">
      <c r="A21" s="15"/>
      <c r="B21" s="16"/>
      <c r="C21" s="17"/>
      <c r="D21" s="18"/>
      <c r="E21" s="19"/>
      <c r="F21" s="20"/>
      <c r="G21" s="11"/>
    </row>
    <row r="22" spans="1:7" x14ac:dyDescent="0.25">
      <c r="A22" s="34" t="s">
        <v>26</v>
      </c>
      <c r="B22" s="35"/>
      <c r="C22" s="35"/>
      <c r="D22" s="36"/>
      <c r="E22" s="32" t="s">
        <v>29</v>
      </c>
      <c r="F22" s="33"/>
      <c r="G22" s="12">
        <f>G20</f>
        <v>10855.880000000001</v>
      </c>
    </row>
    <row r="23" spans="1:7" x14ac:dyDescent="0.25">
      <c r="A23" s="37"/>
      <c r="B23" s="37"/>
      <c r="C23" s="37"/>
      <c r="D23" s="37"/>
      <c r="E23" s="38" t="s">
        <v>27</v>
      </c>
      <c r="F23" s="38"/>
      <c r="G23" s="11">
        <f>0.21*G22</f>
        <v>2279.7348000000002</v>
      </c>
    </row>
    <row r="24" spans="1:7" ht="14.45" customHeight="1" x14ac:dyDescent="0.25">
      <c r="A24" s="24" t="s">
        <v>31</v>
      </c>
      <c r="B24" s="24"/>
      <c r="C24" s="24"/>
      <c r="D24" s="24"/>
      <c r="E24" s="25" t="s">
        <v>28</v>
      </c>
      <c r="F24" s="25"/>
      <c r="G24" s="13">
        <f>G22+G23</f>
        <v>13135.614800000001</v>
      </c>
    </row>
  </sheetData>
  <mergeCells count="9">
    <mergeCell ref="A24:D24"/>
    <mergeCell ref="E24:F24"/>
    <mergeCell ref="A1:G1"/>
    <mergeCell ref="A2:G2"/>
    <mergeCell ref="E20:F20"/>
    <mergeCell ref="A22:D22"/>
    <mergeCell ref="E22:F22"/>
    <mergeCell ref="A23:D23"/>
    <mergeCell ref="E23:F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b86c41ac-fd43-4a6a-aae7-0a545d49da3a" xsi:nil="true"/>
    <lcf76f155ced4ddcb4097134ff3c332f xmlns="b86c41ac-fd43-4a6a-aae7-0a545d49da3a">
      <Terms xmlns="http://schemas.microsoft.com/office/infopath/2007/PartnerControls"/>
    </lcf76f155ced4ddcb4097134ff3c332f>
    <TaxCatchAll xmlns="a9afc521-f2ab-4c73-bd2d-de4b37378420" xsi:nil="true"/>
    <Compartitamb_x002e__x002e__x002e_ xmlns="b86c41ac-fd43-4a6a-aae7-0a545d49da3a">
      <UserInfo>
        <DisplayName/>
        <AccountId xsi:nil="true"/>
        <AccountType/>
      </UserInfo>
    </Compartitamb_x002e__x002e__x002e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53C073403475438B940CE957AC8A7B" ma:contentTypeVersion="19" ma:contentTypeDescription="Crea un document nou" ma:contentTypeScope="" ma:versionID="ee7d70db55f1a4e5769eafba58e3c20a">
  <xsd:schema xmlns:xsd="http://www.w3.org/2001/XMLSchema" xmlns:xs="http://www.w3.org/2001/XMLSchema" xmlns:p="http://schemas.microsoft.com/office/2006/metadata/properties" xmlns:ns2="b86c41ac-fd43-4a6a-aae7-0a545d49da3a" xmlns:ns3="a9afc521-f2ab-4c73-bd2d-de4b37378420" targetNamespace="http://schemas.microsoft.com/office/2006/metadata/properties" ma:root="true" ma:fieldsID="751b2053ba941086ad3dcc0cacb6bcde" ns2:_="" ns3:_="">
    <xsd:import namespace="b86c41ac-fd43-4a6a-aae7-0a545d49da3a"/>
    <xsd:import namespace="a9afc521-f2ab-4c73-bd2d-de4b37378420"/>
    <xsd:element name="properties">
      <xsd:complexType>
        <xsd:sequence>
          <xsd:element name="documentManagement">
            <xsd:complexType>
              <xsd:all>
                <xsd:element ref="ns2:Compartitamb_x002e__x002e__x002e_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6c41ac-fd43-4a6a-aae7-0a545d49da3a" elementFormDefault="qualified">
    <xsd:import namespace="http://schemas.microsoft.com/office/2006/documentManagement/types"/>
    <xsd:import namespace="http://schemas.microsoft.com/office/infopath/2007/PartnerControls"/>
    <xsd:element name="Compartitamb_x002e__x002e__x002e_" ma:index="3" nillable="true" ma:displayName="Compartit amb..." ma:format="Dropdown" ma:list="UserInfo" ma:SharePointGroup="0" ma:internalName="Compartitamb_x002e__x002e__x002e_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hidden="true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fc521-f2ab-4c73-bd2d-de4b37378420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3c1bb26-1c5a-4013-ab9a-a34f341ba020}" ma:internalName="TaxCatchAll" ma:readOnly="false" ma:showField="CatchAllData" ma:web="a9afc521-f2ab-4c73-bd2d-de4b373784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us de contingut"/>
        <xsd:element ref="dc:title" minOccurs="0" maxOccurs="1" ma:index="1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93C849-D351-4335-9067-3B9C034965C1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b86c41ac-fd43-4a6a-aae7-0a545d49da3a"/>
    <ds:schemaRef ds:uri="a9afc521-f2ab-4c73-bd2d-de4b3737842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4060F6E-2B8F-471D-9D60-235821BC71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49AF18-6A4F-474D-A04E-2449F28077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6c41ac-fd43-4a6a-aae7-0a545d49da3a"/>
    <ds:schemaRef ds:uri="a9afc521-f2ab-4c73-bd2d-de4b373784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Preus Zero</vt:lpstr>
    </vt:vector>
  </TitlesOfParts>
  <Manager/>
  <Company>ATL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Josep Oriol Juanmarti Baro</dc:creator>
  <cp:keywords/>
  <dc:description/>
  <cp:lastModifiedBy>Domenech Aparici, Merce</cp:lastModifiedBy>
  <cp:revision/>
  <dcterms:created xsi:type="dcterms:W3CDTF">2023-04-17T10:47:46Z</dcterms:created>
  <dcterms:modified xsi:type="dcterms:W3CDTF">2025-10-22T06:38:39Z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0x0101004453C073403475438B940CE957AC8A7B</vt:lpwstr>
  </property>
  <property fmtid="{D5CDD505-2E9C-101B-9397-08002B2CF9AE}" pid="3" name="MediaServiceImageTags">
    <vt:lpwstr/>
  </property>
  <property fmtid="{D5CDD505-2E9C-101B-9397-08002B2CF9AE}" pid="4" name="Order">
    <vt:r8>177900</vt:r8>
  </property>
  <property fmtid="{D5CDD505-2E9C-101B-9397-08002B2CF9AE}" pid="5" name="xd_Signature">
    <vt:bool>false</vt:bool>
  </property>
  <property fmtid="{D5CDD505-2E9C-101B-9397-08002B2CF9AE}" pid="6" name="SharedWithUsers">
    <vt:lpwstr>9;#Español Realp, Daniel Carlos;#45;#Monzon Fueyo, Ignacio</vt:lpwstr>
  </property>
  <property fmtid="{D5CDD505-2E9C-101B-9397-08002B2CF9AE}" pid="7" name="xd_ProgID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</Properties>
</file>